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김용현 Documents\바탕화면\"/>
    </mc:Choice>
  </mc:AlternateContent>
  <bookViews>
    <workbookView xWindow="0" yWindow="0" windowWidth="28800" windowHeight="12750"/>
  </bookViews>
  <sheets>
    <sheet name="견적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F4" i="1"/>
  <c r="G4" i="1"/>
  <c r="E5" i="1"/>
  <c r="F5" i="1"/>
  <c r="F15" i="1" s="1"/>
  <c r="G5" i="1"/>
  <c r="E6" i="1"/>
  <c r="F6" i="1"/>
  <c r="G6" i="1"/>
  <c r="E7" i="1"/>
  <c r="F7" i="1"/>
  <c r="G7" i="1"/>
  <c r="E8" i="1"/>
  <c r="F8" i="1"/>
  <c r="G8" i="1"/>
  <c r="E9" i="1"/>
  <c r="F9" i="1"/>
  <c r="G9" i="1"/>
  <c r="E10" i="1"/>
  <c r="F10" i="1"/>
  <c r="G10" i="1"/>
  <c r="E11" i="1"/>
  <c r="F11" i="1"/>
  <c r="G11" i="1"/>
  <c r="E12" i="1"/>
  <c r="F12" i="1"/>
  <c r="G12" i="1"/>
  <c r="E13" i="1"/>
  <c r="F13" i="1"/>
  <c r="G13" i="1"/>
  <c r="E14" i="1"/>
  <c r="F14" i="1"/>
  <c r="G14" i="1"/>
  <c r="G15" i="1"/>
</calcChain>
</file>

<file path=xl/sharedStrings.xml><?xml version="1.0" encoding="utf-8"?>
<sst xmlns="http://schemas.openxmlformats.org/spreadsheetml/2006/main" count="230" uniqueCount="188">
  <si>
    <t>조립+AS+OC+아크릴수랭</t>
    <phoneticPr fontId="2" type="noConversion"/>
  </si>
  <si>
    <t>ar4</t>
    <phoneticPr fontId="2" type="noConversion"/>
  </si>
  <si>
    <t>조립+AS+OC+튜브수랭</t>
    <phoneticPr fontId="2" type="noConversion"/>
  </si>
  <si>
    <t>ar3</t>
    <phoneticPr fontId="2" type="noConversion"/>
  </si>
  <si>
    <t>기본조립</t>
    <phoneticPr fontId="2" type="noConversion"/>
  </si>
  <si>
    <t>ar2</t>
    <phoneticPr fontId="2" type="noConversion"/>
  </si>
  <si>
    <t>내가조립</t>
    <phoneticPr fontId="2" type="noConversion"/>
  </si>
  <si>
    <t>ar1</t>
    <phoneticPr fontId="2" type="noConversion"/>
  </si>
  <si>
    <t>조립</t>
    <phoneticPr fontId="2" type="noConversion"/>
  </si>
  <si>
    <t>Microsoft Windows 10 Home (처음사용자용 한글)</t>
    <phoneticPr fontId="2" type="noConversion"/>
  </si>
  <si>
    <t>os2</t>
    <phoneticPr fontId="2" type="noConversion"/>
  </si>
  <si>
    <t>노양심 에디션</t>
    <phoneticPr fontId="2" type="noConversion"/>
  </si>
  <si>
    <t>os1</t>
    <phoneticPr fontId="2" type="noConversion"/>
  </si>
  <si>
    <t>OS</t>
    <phoneticPr fontId="2" type="noConversion"/>
  </si>
  <si>
    <t>써모랩 BADA2010 (저소음)</t>
    <phoneticPr fontId="2" type="noConversion"/>
  </si>
  <si>
    <t>co3</t>
    <phoneticPr fontId="2" type="noConversion"/>
  </si>
  <si>
    <t xml:space="preserve"> 써모랩 TRINITY S5.0 트리니티</t>
    <phoneticPr fontId="2" type="noConversion"/>
  </si>
  <si>
    <t>co2</t>
    <phoneticPr fontId="2" type="noConversion"/>
  </si>
  <si>
    <t>없음</t>
    <phoneticPr fontId="2" type="noConversion"/>
  </si>
  <si>
    <t>co1</t>
    <phoneticPr fontId="2" type="noConversion"/>
  </si>
  <si>
    <t>Cooler</t>
    <phoneticPr fontId="2" type="noConversion"/>
  </si>
  <si>
    <t>모듈러</t>
    <phoneticPr fontId="2" type="noConversion"/>
  </si>
  <si>
    <t>SuperFlower SF-850F14MP LEADEX PLATINUM</t>
    <phoneticPr fontId="2" type="noConversion"/>
  </si>
  <si>
    <t>po4</t>
    <phoneticPr fontId="2" type="noConversion"/>
  </si>
  <si>
    <t>SuperFlower SF-650F14MT LEADEX SILVER</t>
    <phoneticPr fontId="2" type="noConversion"/>
  </si>
  <si>
    <t>po3</t>
    <phoneticPr fontId="2" type="noConversion"/>
  </si>
  <si>
    <t>마이크로닉스 Classic II 500W +12V Single Rail 85+</t>
    <phoneticPr fontId="2" type="noConversion"/>
  </si>
  <si>
    <t>po2</t>
    <phoneticPr fontId="2" type="noConversion"/>
  </si>
  <si>
    <t>초저가</t>
    <phoneticPr fontId="2" type="noConversion"/>
  </si>
  <si>
    <t>마이크로닉스 Cyclone II SE 350W +12V Single Rail 83+</t>
    <phoneticPr fontId="2" type="noConversion"/>
  </si>
  <si>
    <t>po1</t>
    <phoneticPr fontId="2" type="noConversion"/>
  </si>
  <si>
    <t>POWER</t>
    <phoneticPr fontId="2" type="noConversion"/>
  </si>
  <si>
    <t>튜닝</t>
    <phoneticPr fontId="2" type="noConversion"/>
  </si>
  <si>
    <t>NZXT H440 2017 Black BRAVOTEC</t>
    <phoneticPr fontId="2" type="noConversion"/>
  </si>
  <si>
    <t>ca7</t>
    <phoneticPr fontId="2" type="noConversion"/>
  </si>
  <si>
    <t>저소음</t>
    <phoneticPr fontId="2" type="noConversion"/>
  </si>
  <si>
    <t>CORSAIR CARBIDE SERIES QUIET 400Q</t>
    <phoneticPr fontId="2" type="noConversion"/>
  </si>
  <si>
    <t>ca6</t>
    <phoneticPr fontId="2" type="noConversion"/>
  </si>
  <si>
    <t xml:space="preserve"> CORSAIR CARBIDE SERIES CLEAR 400C</t>
    <phoneticPr fontId="2" type="noConversion"/>
  </si>
  <si>
    <t>ca5</t>
    <phoneticPr fontId="2" type="noConversion"/>
  </si>
  <si>
    <t>3RSYS L1000 강화유리</t>
    <phoneticPr fontId="2" type="noConversion"/>
  </si>
  <si>
    <t>ca4</t>
    <phoneticPr fontId="2" type="noConversion"/>
  </si>
  <si>
    <t xml:space="preserve"> 3RSYS L900 USB3.0</t>
    <phoneticPr fontId="2" type="noConversion"/>
  </si>
  <si>
    <t>ca3</t>
    <phoneticPr fontId="2" type="noConversion"/>
  </si>
  <si>
    <t>저가</t>
    <phoneticPr fontId="2" type="noConversion"/>
  </si>
  <si>
    <t>3RSYS J210 해머</t>
    <phoneticPr fontId="2" type="noConversion"/>
  </si>
  <si>
    <t>ca2</t>
    <phoneticPr fontId="2" type="noConversion"/>
  </si>
  <si>
    <t>3RSYS R2</t>
    <phoneticPr fontId="2" type="noConversion"/>
  </si>
  <si>
    <t>ca1</t>
    <phoneticPr fontId="2" type="noConversion"/>
  </si>
  <si>
    <t>CASE</t>
    <phoneticPr fontId="2" type="noConversion"/>
  </si>
  <si>
    <t>BP/포터블</t>
    <phoneticPr fontId="2" type="noConversion"/>
  </si>
  <si>
    <t>LG전자 Slim Portable Blu-ray/DVD Writer BP50NB40</t>
    <phoneticPr fontId="2" type="noConversion"/>
  </si>
  <si>
    <t>od2</t>
    <phoneticPr fontId="2" type="noConversion"/>
  </si>
  <si>
    <t>CD/DVD</t>
    <phoneticPr fontId="2" type="noConversion"/>
  </si>
  <si>
    <t xml:space="preserve"> LG전자 Super-Multi GH24NSD1 (벌크)</t>
    <phoneticPr fontId="2" type="noConversion"/>
  </si>
  <si>
    <t>od1</t>
    <phoneticPr fontId="2" type="noConversion"/>
  </si>
  <si>
    <t>ODD</t>
    <phoneticPr fontId="2" type="noConversion"/>
  </si>
  <si>
    <t>WD 3TB BLUE WD30EZRZ (SATA3/5400/64M)</t>
    <phoneticPr fontId="2" type="noConversion"/>
  </si>
  <si>
    <t>hd3</t>
    <phoneticPr fontId="2" type="noConversion"/>
  </si>
  <si>
    <t xml:space="preserve"> WD 1TB BLUE WD10EZEX (SATA3/7200/64M)</t>
    <phoneticPr fontId="2" type="noConversion"/>
  </si>
  <si>
    <t>hd2</t>
    <phoneticPr fontId="2" type="noConversion"/>
  </si>
  <si>
    <t>HDD</t>
    <phoneticPr fontId="2" type="noConversion"/>
  </si>
  <si>
    <t>hd1</t>
    <phoneticPr fontId="2" type="noConversion"/>
  </si>
  <si>
    <t>MLC(토글)</t>
    <phoneticPr fontId="2" type="noConversion"/>
  </si>
  <si>
    <t>삼성전자 960 PRO M.2 2280 1TB</t>
    <phoneticPr fontId="2" type="noConversion"/>
  </si>
  <si>
    <t>ss4</t>
    <phoneticPr fontId="2" type="noConversion"/>
  </si>
  <si>
    <t>TLC</t>
    <phoneticPr fontId="2" type="noConversion"/>
  </si>
  <si>
    <t xml:space="preserve"> 마이크론 Crucial MX300 대원CTS 525GB</t>
    <phoneticPr fontId="2" type="noConversion"/>
  </si>
  <si>
    <t>ss3</t>
    <phoneticPr fontId="2" type="noConversion"/>
  </si>
  <si>
    <t xml:space="preserve"> 마이크론 Crucial MX300 대원CTS 275GB</t>
    <phoneticPr fontId="2" type="noConversion"/>
  </si>
  <si>
    <t>ss2</t>
    <phoneticPr fontId="2" type="noConversion"/>
  </si>
  <si>
    <t>WD Green SSD (120GB)</t>
    <phoneticPr fontId="2" type="noConversion"/>
  </si>
  <si>
    <t>ss1</t>
    <phoneticPr fontId="2" type="noConversion"/>
  </si>
  <si>
    <t>SSD</t>
    <phoneticPr fontId="2" type="noConversion"/>
  </si>
  <si>
    <t>29K</t>
    <phoneticPr fontId="2" type="noConversion"/>
  </si>
  <si>
    <t>ZOTAC AMP EXTREME 지포스 GTX 1080 Ti D5X 11GB</t>
    <phoneticPr fontId="2" type="noConversion"/>
  </si>
  <si>
    <t>v12</t>
    <phoneticPr fontId="2" type="noConversion"/>
  </si>
  <si>
    <t>이엠텍 XENON 지포스 GTX1080 Ti Super JETSTREAM D5X 11GB</t>
    <phoneticPr fontId="2" type="noConversion"/>
  </si>
  <si>
    <t>v11</t>
    <phoneticPr fontId="2" type="noConversion"/>
  </si>
  <si>
    <t>22K</t>
    <phoneticPr fontId="2" type="noConversion"/>
  </si>
  <si>
    <t>ASUS ROG STRIX 지포스 GTX1080 A8G GAMING D5X 8GB 이엠텍</t>
    <phoneticPr fontId="2" type="noConversion"/>
  </si>
  <si>
    <t>v10</t>
    <phoneticPr fontId="2" type="noConversion"/>
  </si>
  <si>
    <t>갤럭시 GALAX 지포스 GTX1080 Hall Of Fame D5X 8GB</t>
    <phoneticPr fontId="2" type="noConversion"/>
  </si>
  <si>
    <t>v9</t>
    <phoneticPr fontId="2" type="noConversion"/>
  </si>
  <si>
    <t>이엠텍 XENON 지포스 GTX1080 Super JETSTREAM D5X 8GB</t>
    <phoneticPr fontId="2" type="noConversion"/>
  </si>
  <si>
    <t>v8</t>
    <phoneticPr fontId="2" type="noConversion"/>
  </si>
  <si>
    <t>18K</t>
    <phoneticPr fontId="2" type="noConversion"/>
  </si>
  <si>
    <t xml:space="preserve"> MSI 지포스 GTX1070 게이밍 Z D5 8GB 트윈프로져6</t>
    <phoneticPr fontId="2" type="noConversion"/>
  </si>
  <si>
    <t>v7</t>
    <phoneticPr fontId="2" type="noConversion"/>
  </si>
  <si>
    <t>갤럭시 GALAX 지포스 GTX1070 Hall Of Fame D5 8GB</t>
    <phoneticPr fontId="2" type="noConversion"/>
  </si>
  <si>
    <t>v6</t>
    <phoneticPr fontId="2" type="noConversion"/>
  </si>
  <si>
    <t>이엠텍 XENON 지포스 GTX1070 Super JETSTREAM D5 8GB</t>
    <phoneticPr fontId="2" type="noConversion"/>
  </si>
  <si>
    <t>v5</t>
    <phoneticPr fontId="2" type="noConversion"/>
  </si>
  <si>
    <t>13K</t>
    <phoneticPr fontId="2" type="noConversion"/>
  </si>
  <si>
    <t>이엠텍 XENON 지포스 GTX1060 Super JETSTREAM D5 6GB</t>
    <phoneticPr fontId="2" type="noConversion"/>
  </si>
  <si>
    <t>v4</t>
    <phoneticPr fontId="2" type="noConversion"/>
  </si>
  <si>
    <t>12K</t>
    <phoneticPr fontId="2" type="noConversion"/>
  </si>
  <si>
    <t>이엠텍 HV 지포스 GTX1060 OC D5 3GB</t>
    <phoneticPr fontId="2" type="noConversion"/>
  </si>
  <si>
    <t>v3</t>
    <phoneticPr fontId="2" type="noConversion"/>
  </si>
  <si>
    <t>7K</t>
    <phoneticPr fontId="2" type="noConversion"/>
  </si>
  <si>
    <t>이엠텍 HV 지포스 GTX1050 OC D5 2GB</t>
    <phoneticPr fontId="2" type="noConversion"/>
  </si>
  <si>
    <t>v2</t>
    <phoneticPr fontId="2" type="noConversion"/>
  </si>
  <si>
    <t>내장그래픽</t>
    <phoneticPr fontId="2" type="noConversion"/>
  </si>
  <si>
    <t>v1</t>
    <phoneticPr fontId="2" type="noConversion"/>
  </si>
  <si>
    <t>VGA</t>
    <phoneticPr fontId="2" type="noConversion"/>
  </si>
  <si>
    <t>3,600MHz</t>
    <phoneticPr fontId="2" type="noConversion"/>
  </si>
  <si>
    <t>CORSAIR DDR4 32G PC4-28800 CL16 Dominator Platinum (8Gx4)</t>
    <phoneticPr fontId="2" type="noConversion"/>
  </si>
  <si>
    <t>r6</t>
    <phoneticPr fontId="2" type="noConversion"/>
  </si>
  <si>
    <t>3,200MHz</t>
  </si>
  <si>
    <t>CORSAIR DDR4 16G PC4-25600 CL16 Dominator Platinum (8Gx2)</t>
  </si>
  <si>
    <t>r5</t>
    <phoneticPr fontId="2" type="noConversion"/>
  </si>
  <si>
    <t>2,400MHz</t>
    <phoneticPr fontId="2" type="noConversion"/>
  </si>
  <si>
    <t>삼성전자 DDR4 8G PC4-19200 (정품) x2</t>
    <phoneticPr fontId="2" type="noConversion"/>
  </si>
  <si>
    <t>r4</t>
    <phoneticPr fontId="2" type="noConversion"/>
  </si>
  <si>
    <t>삼성전자 DDR4 8G PC4-19200 (정품)</t>
    <phoneticPr fontId="2" type="noConversion"/>
  </si>
  <si>
    <t>r3</t>
    <phoneticPr fontId="2" type="noConversion"/>
  </si>
  <si>
    <t>2,133MHz</t>
    <phoneticPr fontId="2" type="noConversion"/>
  </si>
  <si>
    <t xml:space="preserve"> 삼성전자 DDR4 8G PC4-17000 (정품)</t>
    <phoneticPr fontId="2" type="noConversion"/>
  </si>
  <si>
    <t>r2</t>
    <phoneticPr fontId="2" type="noConversion"/>
  </si>
  <si>
    <t>2,133MHz</t>
  </si>
  <si>
    <t>삼성전자 DDR4 4G PC4-17000 (정품)</t>
    <phoneticPr fontId="2" type="noConversion"/>
  </si>
  <si>
    <t>r1</t>
    <phoneticPr fontId="2" type="noConversion"/>
  </si>
  <si>
    <t>RAM</t>
    <phoneticPr fontId="2" type="noConversion"/>
  </si>
  <si>
    <t>인텔(오버)</t>
    <phoneticPr fontId="2" type="noConversion"/>
  </si>
  <si>
    <t>ASUS ROG MAXIMUS IX FORMULA STCOM</t>
    <phoneticPr fontId="2" type="noConversion"/>
  </si>
  <si>
    <t>m8</t>
    <phoneticPr fontId="2" type="noConversion"/>
  </si>
  <si>
    <t>ASRock Z270 SUPERCARRIER 에즈윈</t>
    <phoneticPr fontId="2" type="noConversion"/>
  </si>
  <si>
    <t>m7</t>
    <phoneticPr fontId="2" type="noConversion"/>
  </si>
  <si>
    <t>ASRock Z270 EXTREME 4 에즈윈</t>
    <phoneticPr fontId="2" type="noConversion"/>
  </si>
  <si>
    <t>m6</t>
    <phoneticPr fontId="2" type="noConversion"/>
  </si>
  <si>
    <t>인텔</t>
    <phoneticPr fontId="2" type="noConversion"/>
  </si>
  <si>
    <t>ASRock B250M PRO4 에즈윈</t>
    <phoneticPr fontId="2" type="noConversion"/>
  </si>
  <si>
    <t>m5</t>
    <phoneticPr fontId="2" type="noConversion"/>
  </si>
  <si>
    <t>ASRock H110M-HDV 에즈윈</t>
    <phoneticPr fontId="2" type="noConversion"/>
  </si>
  <si>
    <t>m4</t>
    <phoneticPr fontId="2" type="noConversion"/>
  </si>
  <si>
    <t>라이젠(오버)</t>
    <phoneticPr fontId="2" type="noConversion"/>
  </si>
  <si>
    <t>ASUS ROG CROSSHAIR VI HERO STCOM</t>
    <phoneticPr fontId="2" type="noConversion"/>
  </si>
  <si>
    <t>m3</t>
    <phoneticPr fontId="2" type="noConversion"/>
  </si>
  <si>
    <t xml:space="preserve"> ASRock X370 TAICHI 에즈윈</t>
    <phoneticPr fontId="2" type="noConversion"/>
  </si>
  <si>
    <t>m2</t>
    <phoneticPr fontId="2" type="noConversion"/>
  </si>
  <si>
    <t>라이젠</t>
    <phoneticPr fontId="2" type="noConversion"/>
  </si>
  <si>
    <t>ASRock A320M-HDV 디앤디컴</t>
    <phoneticPr fontId="2" type="noConversion"/>
  </si>
  <si>
    <t>m1</t>
    <phoneticPr fontId="2" type="noConversion"/>
  </si>
  <si>
    <t>M/B</t>
    <phoneticPr fontId="2" type="noConversion"/>
  </si>
  <si>
    <t>라이젠(오버)</t>
    <phoneticPr fontId="2" type="noConversion"/>
  </si>
  <si>
    <t>10,409점(55.8%)</t>
    <phoneticPr fontId="2" type="noConversion"/>
  </si>
  <si>
    <t>AMD 라이젠 5 1500X (서밋 릿지) (정품)</t>
    <phoneticPr fontId="2" type="noConversion"/>
  </si>
  <si>
    <t>1500x</t>
    <phoneticPr fontId="2" type="noConversion"/>
  </si>
  <si>
    <t>13,124점(52.9%)</t>
    <phoneticPr fontId="2" type="noConversion"/>
  </si>
  <si>
    <t>AMD 라이젠 5 1600X (서밋 릿지) (정품)</t>
    <phoneticPr fontId="2" type="noConversion"/>
  </si>
  <si>
    <t>1600x</t>
    <phoneticPr fontId="2" type="noConversion"/>
  </si>
  <si>
    <t>15,379점(31.2%)</t>
    <phoneticPr fontId="2" type="noConversion"/>
  </si>
  <si>
    <t>AMD 라이젠 7 1800X (서밋 릿지) (정품)</t>
    <phoneticPr fontId="2" type="noConversion"/>
  </si>
  <si>
    <t>1800x</t>
    <phoneticPr fontId="2" type="noConversion"/>
  </si>
  <si>
    <t>14,711점(38.6%)</t>
    <phoneticPr fontId="2" type="noConversion"/>
  </si>
  <si>
    <t>AMD 라이젠 7 1700X (서밋 릿지) (정품)</t>
    <phoneticPr fontId="2" type="noConversion"/>
  </si>
  <si>
    <t>1700x</t>
    <phoneticPr fontId="2" type="noConversion"/>
  </si>
  <si>
    <t>인텔(오버)</t>
    <phoneticPr fontId="2" type="noConversion"/>
  </si>
  <si>
    <t>12,246점(39.3%)</t>
    <phoneticPr fontId="2" type="noConversion"/>
  </si>
  <si>
    <t>인텔 코어i7-7세대 7700K (카비레이크) (정품)</t>
    <phoneticPr fontId="2" type="noConversion"/>
  </si>
  <si>
    <t>7700k</t>
    <phoneticPr fontId="2" type="noConversion"/>
  </si>
  <si>
    <t>인텔</t>
    <phoneticPr fontId="2" type="noConversion"/>
  </si>
  <si>
    <t>10,831점(39.0%)</t>
    <phoneticPr fontId="2" type="noConversion"/>
  </si>
  <si>
    <t>인텔 코어i7-7세대 7700 (카비레이크) (정품)</t>
    <phoneticPr fontId="2" type="noConversion"/>
  </si>
  <si>
    <t>9,008점(46.5%)</t>
    <phoneticPr fontId="2" type="noConversion"/>
  </si>
  <si>
    <t>인텔 코어i5-7세대 7600 (카비레이크) (정품)</t>
    <phoneticPr fontId="2" type="noConversion"/>
  </si>
  <si>
    <t>4,935점(91.5%)</t>
    <phoneticPr fontId="2" type="noConversion"/>
  </si>
  <si>
    <t xml:space="preserve"> 인텔 펜티엄 G4560 (카비레이크) (정품)</t>
    <phoneticPr fontId="2" type="noConversion"/>
  </si>
  <si>
    <t>g4560</t>
    <phoneticPr fontId="2" type="noConversion"/>
  </si>
  <si>
    <t>3,413점(100%)</t>
    <phoneticPr fontId="2" type="noConversion"/>
  </si>
  <si>
    <t xml:space="preserve"> 인텔 셀러론 G3900 (스카이레이크) (정품)</t>
    <phoneticPr fontId="2" type="noConversion"/>
  </si>
  <si>
    <t>g3900</t>
    <phoneticPr fontId="2" type="noConversion"/>
  </si>
  <si>
    <t>CPU</t>
    <phoneticPr fontId="2" type="noConversion"/>
  </si>
  <si>
    <t>비고</t>
    <phoneticPr fontId="2" type="noConversion"/>
  </si>
  <si>
    <t>금액</t>
    <phoneticPr fontId="2" type="noConversion"/>
  </si>
  <si>
    <t>제품명</t>
    <phoneticPr fontId="2" type="noConversion"/>
  </si>
  <si>
    <t>코드</t>
    <phoneticPr fontId="2" type="noConversion"/>
  </si>
  <si>
    <t>본체</t>
    <phoneticPr fontId="2" type="noConversion"/>
  </si>
  <si>
    <t>합계</t>
    <phoneticPr fontId="2" type="noConversion"/>
  </si>
  <si>
    <t>os2</t>
    <phoneticPr fontId="2" type="noConversion"/>
  </si>
  <si>
    <t>OS</t>
    <phoneticPr fontId="2" type="noConversion"/>
  </si>
  <si>
    <t>hd3</t>
    <phoneticPr fontId="2" type="noConversion"/>
  </si>
  <si>
    <t>M3</t>
    <phoneticPr fontId="2" type="noConversion"/>
  </si>
  <si>
    <t>7700k</t>
    <phoneticPr fontId="2" type="noConversion"/>
  </si>
  <si>
    <t>가격</t>
    <phoneticPr fontId="2" type="noConversion"/>
  </si>
  <si>
    <t>제품명</t>
    <phoneticPr fontId="2" type="noConversion"/>
  </si>
  <si>
    <t>코드</t>
    <phoneticPr fontId="2" type="noConversion"/>
  </si>
  <si>
    <t>견적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</si>
</sst>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₩&quot;#,##0"/>
    <numFmt numFmtId="177" formatCode="0.0%"/>
  </numFmts>
  <fonts count="4" x14ac:knownFonts="1"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2">
    <border>
      <left/>
      <right/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76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176" fontId="1" fillId="2" borderId="10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176" fontId="1" fillId="2" borderId="13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176" fontId="1" fillId="2" borderId="5" xfId="0" applyNumberFormat="1" applyFont="1" applyFill="1" applyBorder="1" applyAlignment="1">
      <alignment horizontal="center" vertical="center"/>
    </xf>
    <xf numFmtId="176" fontId="1" fillId="2" borderId="9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176" fontId="1" fillId="2" borderId="12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176" fontId="1" fillId="3" borderId="0" xfId="0" applyNumberFormat="1" applyFont="1" applyFill="1" applyBorder="1" applyAlignment="1">
      <alignment horizontal="center" vertical="center"/>
    </xf>
    <xf numFmtId="176" fontId="1" fillId="3" borderId="16" xfId="0" applyNumberFormat="1" applyFont="1" applyFill="1" applyBorder="1" applyAlignment="1">
      <alignment horizontal="center" vertical="center"/>
    </xf>
    <xf numFmtId="176" fontId="1" fillId="3" borderId="17" xfId="0" applyNumberFormat="1" applyFont="1" applyFill="1" applyBorder="1" applyAlignment="1">
      <alignment horizontal="center" vertical="center"/>
    </xf>
    <xf numFmtId="176" fontId="1" fillId="3" borderId="18" xfId="0" applyNumberFormat="1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left" vertical="center"/>
    </xf>
    <xf numFmtId="0" fontId="1" fillId="4" borderId="20" xfId="0" applyFont="1" applyFill="1" applyBorder="1" applyAlignment="1">
      <alignment horizontal="center" vertical="center"/>
    </xf>
    <xf numFmtId="0" fontId="1" fillId="3" borderId="0" xfId="0" applyNumberFormat="1" applyFont="1" applyFill="1" applyBorder="1" applyAlignment="1">
      <alignment horizontal="center" vertical="center"/>
    </xf>
    <xf numFmtId="0" fontId="1" fillId="3" borderId="21" xfId="0" applyNumberFormat="1" applyFont="1" applyFill="1" applyBorder="1" applyAlignment="1">
      <alignment horizontal="center" vertical="center"/>
    </xf>
    <xf numFmtId="176" fontId="1" fillId="3" borderId="22" xfId="0" applyNumberFormat="1" applyFont="1" applyFill="1" applyBorder="1" applyAlignment="1">
      <alignment horizontal="center" vertical="center"/>
    </xf>
    <xf numFmtId="176" fontId="1" fillId="3" borderId="23" xfId="0" applyNumberFormat="1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3" borderId="26" xfId="0" applyNumberFormat="1" applyFont="1" applyFill="1" applyBorder="1" applyAlignment="1">
      <alignment horizontal="center" vertical="center"/>
    </xf>
    <xf numFmtId="176" fontId="1" fillId="3" borderId="10" xfId="0" applyNumberFormat="1" applyFont="1" applyFill="1" applyBorder="1" applyAlignment="1">
      <alignment horizontal="center" vertical="center"/>
    </xf>
    <xf numFmtId="176" fontId="1" fillId="3" borderId="11" xfId="0" applyNumberFormat="1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1" fillId="3" borderId="29" xfId="0" applyNumberFormat="1" applyFont="1" applyFill="1" applyBorder="1" applyAlignment="1">
      <alignment horizontal="center" vertical="center"/>
    </xf>
    <xf numFmtId="176" fontId="1" fillId="3" borderId="30" xfId="0" applyNumberFormat="1" applyFont="1" applyFill="1" applyBorder="1" applyAlignment="1">
      <alignment horizontal="center" vertical="center"/>
    </xf>
    <xf numFmtId="176" fontId="1" fillId="3" borderId="31" xfId="0" applyNumberFormat="1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4" borderId="38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</cellXfs>
  <cellStyles count="1">
    <cellStyle name="표준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4"/>
  <sheetViews>
    <sheetView showGridLines="0" tabSelected="1" zoomScaleNormal="100" workbookViewId="0">
      <selection activeCell="L4" sqref="L4"/>
    </sheetView>
  </sheetViews>
  <sheetFormatPr defaultRowHeight="12" x14ac:dyDescent="0.3"/>
  <cols>
    <col min="1" max="2" width="2.5" style="1" customWidth="1"/>
    <col min="3" max="3" width="9.375" style="1" customWidth="1"/>
    <col min="4" max="4" width="7.75" style="1" customWidth="1"/>
    <col min="5" max="5" width="45.375" style="1" customWidth="1"/>
    <col min="6" max="6" width="9.5" style="1" customWidth="1"/>
    <col min="7" max="7" width="31.375" style="1" customWidth="1"/>
    <col min="8" max="8" width="13.5" style="1" hidden="1" customWidth="1"/>
    <col min="9" max="9" width="3.125" style="1" customWidth="1"/>
    <col min="10" max="10" width="1.75" style="1" customWidth="1"/>
    <col min="11" max="11" width="2.75" style="1" customWidth="1"/>
    <col min="12" max="16384" width="9" style="1"/>
  </cols>
  <sheetData>
    <row r="1" spans="2:10" s="1" customFormat="1" ht="18" customHeight="1" thickBot="1" x14ac:dyDescent="0.35"/>
    <row r="2" spans="2:10" s="1" customFormat="1" ht="8.25" customHeight="1" thickTop="1" thickBot="1" x14ac:dyDescent="0.35">
      <c r="B2" s="65"/>
      <c r="C2" s="64"/>
      <c r="D2" s="64"/>
      <c r="E2" s="64"/>
      <c r="F2" s="64"/>
      <c r="G2" s="64"/>
      <c r="H2" s="64"/>
      <c r="I2" s="64"/>
      <c r="J2" s="63"/>
    </row>
    <row r="3" spans="2:10" s="1" customFormat="1" ht="18" customHeight="1" thickBot="1" x14ac:dyDescent="0.35">
      <c r="B3" s="13"/>
      <c r="C3" s="62" t="s">
        <v>187</v>
      </c>
      <c r="D3" s="61" t="s">
        <v>186</v>
      </c>
      <c r="E3" s="60" t="s">
        <v>185</v>
      </c>
      <c r="F3" s="59" t="s">
        <v>184</v>
      </c>
      <c r="G3" s="58" t="s">
        <v>173</v>
      </c>
      <c r="H3" s="57"/>
      <c r="I3" s="6"/>
      <c r="J3" s="5"/>
    </row>
    <row r="4" spans="2:10" s="1" customFormat="1" ht="18" customHeight="1" x14ac:dyDescent="0.3">
      <c r="B4" s="13"/>
      <c r="C4" s="56" t="s">
        <v>172</v>
      </c>
      <c r="D4" s="55" t="s">
        <v>183</v>
      </c>
      <c r="E4" s="54" t="str">
        <f>VLOOKUP(D4,$D$17:$G$117,2,FALSE)</f>
        <v>인텔 코어i7-7세대 7700K (카비레이크) (정품)</v>
      </c>
      <c r="F4" s="53">
        <f>VLOOKUP(D4,$D$17:$G$117,3,FALSE)</f>
        <v>411210</v>
      </c>
      <c r="G4" s="52" t="str">
        <f>VLOOKUP(D4,$D$17:$G$117,4,FALSE)</f>
        <v>12,246점(39.3%)</v>
      </c>
      <c r="H4" s="41"/>
      <c r="I4" s="6"/>
      <c r="J4" s="5"/>
    </row>
    <row r="5" spans="2:10" s="1" customFormat="1" ht="18" customHeight="1" x14ac:dyDescent="0.3">
      <c r="B5" s="13"/>
      <c r="C5" s="51" t="s">
        <v>143</v>
      </c>
      <c r="D5" s="50" t="s">
        <v>182</v>
      </c>
      <c r="E5" s="49" t="str">
        <f>VLOOKUP(D5,$D$17:$G$117,2,FALSE)</f>
        <v>ASUS ROG CROSSHAIR VI HERO STCOM</v>
      </c>
      <c r="F5" s="48">
        <f>VLOOKUP(D5,$D$17:$G$117,3,FALSE)</f>
        <v>370680</v>
      </c>
      <c r="G5" s="47" t="str">
        <f>VLOOKUP(D5,$D$17:$G$117,4,FALSE)</f>
        <v>라이젠(오버)</v>
      </c>
      <c r="H5" s="41"/>
      <c r="I5" s="6"/>
      <c r="J5" s="5"/>
    </row>
    <row r="6" spans="2:10" s="1" customFormat="1" ht="18" customHeight="1" x14ac:dyDescent="0.3">
      <c r="B6" s="13"/>
      <c r="C6" s="51" t="s">
        <v>122</v>
      </c>
      <c r="D6" s="50" t="s">
        <v>107</v>
      </c>
      <c r="E6" s="49" t="str">
        <f>VLOOKUP(D6,$D$17:$G$117,2,FALSE)</f>
        <v>CORSAIR DDR4 32G PC4-28800 CL16 Dominator Platinum (8Gx4)</v>
      </c>
      <c r="F6" s="48">
        <f>VLOOKUP(D6,$D$17:$G$117,3,FALSE)</f>
        <v>550790</v>
      </c>
      <c r="G6" s="47" t="str">
        <f>IF(VLOOKUP(D6,$D$17:$H$81,5,FALSE)&lt;=VLOOKUP(D5,$D$17:$H$81,5,FALSE),"","램 클럭을 내리시오")</f>
        <v>램 클럭을 내리시오</v>
      </c>
      <c r="H6" s="41"/>
      <c r="I6" s="6"/>
      <c r="J6" s="5"/>
    </row>
    <row r="7" spans="2:10" s="1" customFormat="1" ht="18" customHeight="1" x14ac:dyDescent="0.3">
      <c r="B7" s="13"/>
      <c r="C7" s="51" t="s">
        <v>104</v>
      </c>
      <c r="D7" s="50" t="s">
        <v>76</v>
      </c>
      <c r="E7" s="49" t="str">
        <f>VLOOKUP(D7,$D$17:$G$117,2,FALSE)</f>
        <v>ZOTAC AMP EXTREME 지포스 GTX 1080 Ti D5X 11GB</v>
      </c>
      <c r="F7" s="48">
        <f>VLOOKUP(D7,$D$17:$G$117,3,FALSE)</f>
        <v>1170000</v>
      </c>
      <c r="G7" s="47" t="str">
        <f>VLOOKUP(D7,$D$17:$G$117,4,FALSE)</f>
        <v>29K</v>
      </c>
      <c r="H7" s="41"/>
      <c r="I7" s="6"/>
      <c r="J7" s="5"/>
    </row>
    <row r="8" spans="2:10" s="1" customFormat="1" ht="18" customHeight="1" x14ac:dyDescent="0.3">
      <c r="B8" s="13"/>
      <c r="C8" s="51" t="s">
        <v>73</v>
      </c>
      <c r="D8" s="50" t="s">
        <v>65</v>
      </c>
      <c r="E8" s="49" t="str">
        <f>VLOOKUP(D8,$D$17:$G$117,2,FALSE)</f>
        <v>삼성전자 960 PRO M.2 2280 1TB</v>
      </c>
      <c r="F8" s="48">
        <f>VLOOKUP(D8,$D$17:$G$117,3,FALSE)</f>
        <v>815000</v>
      </c>
      <c r="G8" s="47" t="str">
        <f>VLOOKUP(D8,$D$17:$G$117,4,FALSE)</f>
        <v>MLC(토글)</v>
      </c>
      <c r="H8" s="41"/>
      <c r="I8" s="6"/>
      <c r="J8" s="5"/>
    </row>
    <row r="9" spans="2:10" s="1" customFormat="1" ht="18" customHeight="1" x14ac:dyDescent="0.3">
      <c r="B9" s="13"/>
      <c r="C9" s="51" t="s">
        <v>61</v>
      </c>
      <c r="D9" s="50" t="s">
        <v>181</v>
      </c>
      <c r="E9" s="49" t="str">
        <f>VLOOKUP(D9,$D$17:$G$117,2,FALSE)</f>
        <v>WD 3TB BLUE WD30EZRZ (SATA3/5400/64M)</v>
      </c>
      <c r="F9" s="48">
        <f>VLOOKUP(D9,$D$17:$G$117,3,FALSE)</f>
        <v>111640</v>
      </c>
      <c r="G9" s="47">
        <f>VLOOKUP(D9,$D$17:$G$117,4,FALSE)</f>
        <v>0</v>
      </c>
      <c r="H9" s="41"/>
      <c r="I9" s="6"/>
      <c r="J9" s="5"/>
    </row>
    <row r="10" spans="2:10" s="1" customFormat="1" ht="18" customHeight="1" x14ac:dyDescent="0.3">
      <c r="B10" s="13"/>
      <c r="C10" s="51" t="s">
        <v>49</v>
      </c>
      <c r="D10" s="50" t="s">
        <v>34</v>
      </c>
      <c r="E10" s="49" t="str">
        <f>VLOOKUP(D10,$D$17:$G$117,2,FALSE)</f>
        <v>NZXT H440 2017 Black BRAVOTEC</v>
      </c>
      <c r="F10" s="48">
        <f>VLOOKUP(D10,$D$17:$G$117,3,FALSE)</f>
        <v>206000</v>
      </c>
      <c r="G10" s="47" t="str">
        <f>VLOOKUP(D10,$D$17:$G$117,4,FALSE)</f>
        <v>튜닝</v>
      </c>
      <c r="H10" s="41"/>
      <c r="I10" s="6"/>
      <c r="J10" s="5"/>
    </row>
    <row r="11" spans="2:10" s="1" customFormat="1" ht="18" customHeight="1" x14ac:dyDescent="0.3">
      <c r="B11" s="13"/>
      <c r="C11" s="51" t="s">
        <v>31</v>
      </c>
      <c r="D11" s="50" t="s">
        <v>23</v>
      </c>
      <c r="E11" s="49" t="str">
        <f>VLOOKUP(D11,$D$17:$G$117,2,FALSE)</f>
        <v>SuperFlower SF-850F14MP LEADEX PLATINUM</v>
      </c>
      <c r="F11" s="48">
        <f>VLOOKUP(D11,$D$17:$G$117,3,FALSE)</f>
        <v>241000</v>
      </c>
      <c r="G11" s="47" t="str">
        <f>VLOOKUP(D11,$D$17:$G$117,4,FALSE)</f>
        <v>모듈러</v>
      </c>
      <c r="H11" s="41"/>
      <c r="I11" s="6"/>
      <c r="J11" s="5"/>
    </row>
    <row r="12" spans="2:10" s="1" customFormat="1" ht="18" customHeight="1" x14ac:dyDescent="0.3">
      <c r="B12" s="13"/>
      <c r="C12" s="51" t="s">
        <v>20</v>
      </c>
      <c r="D12" s="50" t="s">
        <v>19</v>
      </c>
      <c r="E12" s="49" t="str">
        <f>VLOOKUP(D12,$D$17:$G$117,2,FALSE)</f>
        <v>없음</v>
      </c>
      <c r="F12" s="48">
        <f>VLOOKUP(D12,$D$17:$G$117,3,FALSE)</f>
        <v>0</v>
      </c>
      <c r="G12" s="47">
        <f>VLOOKUP(D12,$D$17:$G$117,4,FALSE)</f>
        <v>0</v>
      </c>
      <c r="H12" s="41"/>
      <c r="I12" s="6"/>
      <c r="J12" s="5"/>
    </row>
    <row r="13" spans="2:10" s="1" customFormat="1" ht="18" customHeight="1" x14ac:dyDescent="0.3">
      <c r="B13" s="13"/>
      <c r="C13" s="51" t="s">
        <v>180</v>
      </c>
      <c r="D13" s="50" t="s">
        <v>179</v>
      </c>
      <c r="E13" s="49" t="str">
        <f>VLOOKUP(D13,$D$17:$G$117,2,FALSE)</f>
        <v>Microsoft Windows 10 Home (처음사용자용 한글)</v>
      </c>
      <c r="F13" s="48">
        <f>VLOOKUP(D13,$D$17:$G$117,3,FALSE)</f>
        <v>170850</v>
      </c>
      <c r="G13" s="47">
        <f>VLOOKUP(D13,$D$17:$G$117,4,FALSE)</f>
        <v>0</v>
      </c>
      <c r="H13" s="41"/>
      <c r="I13" s="6"/>
      <c r="J13" s="5"/>
    </row>
    <row r="14" spans="2:10" s="1" customFormat="1" ht="18" customHeight="1" thickBot="1" x14ac:dyDescent="0.35">
      <c r="B14" s="13"/>
      <c r="C14" s="46" t="s">
        <v>8</v>
      </c>
      <c r="D14" s="45" t="s">
        <v>1</v>
      </c>
      <c r="E14" s="44" t="str">
        <f>VLOOKUP(D14,$D$17:$G$117,2,FALSE)</f>
        <v>조립+AS+OC+아크릴수랭</v>
      </c>
      <c r="F14" s="43">
        <f>VLOOKUP(D14,$D$17:$G$117,3,FALSE)</f>
        <v>300000</v>
      </c>
      <c r="G14" s="42">
        <f>VLOOKUP(D14,$D$17:$G$117,4,FALSE)</f>
        <v>0</v>
      </c>
      <c r="H14" s="41"/>
      <c r="I14" s="6"/>
      <c r="J14" s="5"/>
    </row>
    <row r="15" spans="2:10" s="1" customFormat="1" ht="18" customHeight="1" thickTop="1" thickBot="1" x14ac:dyDescent="0.35">
      <c r="B15" s="13"/>
      <c r="C15" s="40" t="s">
        <v>178</v>
      </c>
      <c r="D15" s="39"/>
      <c r="E15" s="38"/>
      <c r="F15" s="37">
        <f>SUM(F4:F14)</f>
        <v>4347170</v>
      </c>
      <c r="G15" s="36" t="str">
        <f>IF(VLOOKUP(D4,$D$17:$H$81,5,FALSE)=VLOOKUP(D5,$D$17:$H$81,4,FALSE),"호환됨","호환안됨")</f>
        <v>호환안됨</v>
      </c>
      <c r="H15" s="35"/>
      <c r="I15" s="6"/>
      <c r="J15" s="5"/>
    </row>
    <row r="16" spans="2:10" s="1" customFormat="1" ht="18" customHeight="1" x14ac:dyDescent="0.3">
      <c r="B16" s="13"/>
      <c r="C16" s="6"/>
      <c r="D16" s="6"/>
      <c r="E16" s="6"/>
      <c r="F16" s="6"/>
      <c r="G16" s="6"/>
      <c r="H16" s="6"/>
      <c r="I16" s="6"/>
      <c r="J16" s="5"/>
    </row>
    <row r="17" spans="2:12" s="1" customFormat="1" x14ac:dyDescent="0.3">
      <c r="B17" s="13"/>
      <c r="C17" s="22" t="s">
        <v>177</v>
      </c>
      <c r="D17" s="34" t="s">
        <v>176</v>
      </c>
      <c r="E17" s="21" t="s">
        <v>175</v>
      </c>
      <c r="F17" s="21" t="s">
        <v>174</v>
      </c>
      <c r="G17" s="19" t="s">
        <v>173</v>
      </c>
      <c r="H17" s="7"/>
      <c r="I17" s="6"/>
      <c r="J17" s="5"/>
    </row>
    <row r="18" spans="2:12" s="1" customFormat="1" x14ac:dyDescent="0.3">
      <c r="B18" s="13"/>
      <c r="C18" s="25" t="s">
        <v>172</v>
      </c>
      <c r="D18" s="17" t="s">
        <v>171</v>
      </c>
      <c r="E18" s="30" t="s">
        <v>170</v>
      </c>
      <c r="F18" s="20">
        <v>45090</v>
      </c>
      <c r="G18" s="19" t="s">
        <v>169</v>
      </c>
      <c r="H18" s="7" t="s">
        <v>161</v>
      </c>
      <c r="I18" s="6"/>
      <c r="J18" s="5"/>
      <c r="L18" s="32"/>
    </row>
    <row r="19" spans="2:12" s="1" customFormat="1" x14ac:dyDescent="0.3">
      <c r="B19" s="13"/>
      <c r="C19" s="33"/>
      <c r="D19" s="17" t="s">
        <v>168</v>
      </c>
      <c r="E19" s="28" t="s">
        <v>167</v>
      </c>
      <c r="F19" s="15">
        <v>71260</v>
      </c>
      <c r="G19" s="14" t="s">
        <v>166</v>
      </c>
      <c r="H19" s="7" t="s">
        <v>161</v>
      </c>
      <c r="I19" s="6"/>
      <c r="J19" s="5"/>
      <c r="L19" s="32"/>
    </row>
    <row r="20" spans="2:12" s="1" customFormat="1" x14ac:dyDescent="0.3">
      <c r="B20" s="13"/>
      <c r="C20" s="33"/>
      <c r="D20" s="17">
        <v>7600</v>
      </c>
      <c r="E20" s="16" t="s">
        <v>165</v>
      </c>
      <c r="F20" s="15">
        <v>256100</v>
      </c>
      <c r="G20" s="14" t="s">
        <v>164</v>
      </c>
      <c r="H20" s="7" t="s">
        <v>161</v>
      </c>
      <c r="I20" s="6"/>
      <c r="J20" s="5"/>
      <c r="L20" s="32"/>
    </row>
    <row r="21" spans="2:12" s="1" customFormat="1" x14ac:dyDescent="0.3">
      <c r="B21" s="13"/>
      <c r="C21" s="33"/>
      <c r="D21" s="17">
        <v>7700</v>
      </c>
      <c r="E21" s="16" t="s">
        <v>163</v>
      </c>
      <c r="F21" s="15">
        <v>367080</v>
      </c>
      <c r="G21" s="14" t="s">
        <v>162</v>
      </c>
      <c r="H21" s="7" t="s">
        <v>161</v>
      </c>
      <c r="I21" s="6"/>
      <c r="J21" s="5"/>
      <c r="L21" s="32"/>
    </row>
    <row r="22" spans="2:12" s="1" customFormat="1" x14ac:dyDescent="0.3">
      <c r="B22" s="13"/>
      <c r="C22" s="33"/>
      <c r="D22" s="17" t="s">
        <v>160</v>
      </c>
      <c r="E22" s="16" t="s">
        <v>159</v>
      </c>
      <c r="F22" s="15">
        <v>411210</v>
      </c>
      <c r="G22" s="14" t="s">
        <v>158</v>
      </c>
      <c r="H22" s="7" t="s">
        <v>157</v>
      </c>
      <c r="I22" s="6"/>
      <c r="J22" s="5"/>
      <c r="L22" s="32"/>
    </row>
    <row r="23" spans="2:12" s="1" customFormat="1" x14ac:dyDescent="0.3">
      <c r="B23" s="13"/>
      <c r="C23" s="33"/>
      <c r="D23" s="17" t="s">
        <v>156</v>
      </c>
      <c r="E23" s="16" t="s">
        <v>155</v>
      </c>
      <c r="F23" s="15">
        <v>503500</v>
      </c>
      <c r="G23" s="14" t="s">
        <v>154</v>
      </c>
      <c r="H23" s="7" t="s">
        <v>144</v>
      </c>
      <c r="I23" s="6"/>
      <c r="J23" s="5"/>
      <c r="L23" s="32"/>
    </row>
    <row r="24" spans="2:12" s="1" customFormat="1" x14ac:dyDescent="0.3">
      <c r="B24" s="13"/>
      <c r="C24" s="33"/>
      <c r="D24" s="17" t="s">
        <v>153</v>
      </c>
      <c r="E24" s="16" t="s">
        <v>152</v>
      </c>
      <c r="F24" s="15">
        <v>650190</v>
      </c>
      <c r="G24" s="14" t="s">
        <v>151</v>
      </c>
      <c r="H24" s="7" t="s">
        <v>144</v>
      </c>
      <c r="I24" s="6"/>
      <c r="J24" s="5"/>
      <c r="L24" s="32"/>
    </row>
    <row r="25" spans="2:12" s="1" customFormat="1" x14ac:dyDescent="0.3">
      <c r="B25" s="13"/>
      <c r="C25" s="33"/>
      <c r="D25" s="17" t="s">
        <v>150</v>
      </c>
      <c r="E25" s="16" t="s">
        <v>149</v>
      </c>
      <c r="F25" s="15">
        <v>327710</v>
      </c>
      <c r="G25" s="14" t="s">
        <v>148</v>
      </c>
      <c r="H25" s="7" t="s">
        <v>144</v>
      </c>
      <c r="I25" s="6"/>
      <c r="J25" s="5"/>
      <c r="L25" s="32"/>
    </row>
    <row r="26" spans="2:12" s="1" customFormat="1" x14ac:dyDescent="0.3">
      <c r="B26" s="13"/>
      <c r="C26" s="33"/>
      <c r="D26" s="17" t="s">
        <v>147</v>
      </c>
      <c r="E26" s="16" t="s">
        <v>146</v>
      </c>
      <c r="F26" s="15">
        <v>246650</v>
      </c>
      <c r="G26" s="14" t="s">
        <v>145</v>
      </c>
      <c r="H26" s="7" t="s">
        <v>144</v>
      </c>
      <c r="I26" s="6"/>
      <c r="J26" s="5"/>
      <c r="L26" s="32"/>
    </row>
    <row r="27" spans="2:12" s="1" customFormat="1" x14ac:dyDescent="0.3">
      <c r="B27" s="13"/>
      <c r="C27" s="23" t="s">
        <v>143</v>
      </c>
      <c r="D27" s="22" t="s">
        <v>142</v>
      </c>
      <c r="E27" s="31" t="s">
        <v>141</v>
      </c>
      <c r="F27" s="20">
        <v>78750</v>
      </c>
      <c r="G27" s="19" t="s">
        <v>140</v>
      </c>
      <c r="H27" s="7">
        <v>2400</v>
      </c>
      <c r="I27" s="6"/>
      <c r="J27" s="5"/>
    </row>
    <row r="28" spans="2:12" s="1" customFormat="1" x14ac:dyDescent="0.3">
      <c r="B28" s="13"/>
      <c r="C28" s="18"/>
      <c r="D28" s="17" t="s">
        <v>139</v>
      </c>
      <c r="E28" s="16" t="s">
        <v>138</v>
      </c>
      <c r="F28" s="15">
        <v>296030</v>
      </c>
      <c r="G28" s="14" t="s">
        <v>135</v>
      </c>
      <c r="H28" s="7">
        <v>2400</v>
      </c>
      <c r="I28" s="6"/>
      <c r="J28" s="5"/>
    </row>
    <row r="29" spans="2:12" s="1" customFormat="1" x14ac:dyDescent="0.3">
      <c r="B29" s="13"/>
      <c r="C29" s="18"/>
      <c r="D29" s="17" t="s">
        <v>137</v>
      </c>
      <c r="E29" s="16" t="s">
        <v>136</v>
      </c>
      <c r="F29" s="15">
        <v>370680</v>
      </c>
      <c r="G29" s="14" t="s">
        <v>135</v>
      </c>
      <c r="H29" s="7">
        <v>3200</v>
      </c>
      <c r="I29" s="6"/>
      <c r="J29" s="5"/>
    </row>
    <row r="30" spans="2:12" s="1" customFormat="1" x14ac:dyDescent="0.3">
      <c r="B30" s="13"/>
      <c r="C30" s="18"/>
      <c r="D30" s="17" t="s">
        <v>134</v>
      </c>
      <c r="E30" s="16" t="s">
        <v>133</v>
      </c>
      <c r="F30" s="15">
        <v>74380</v>
      </c>
      <c r="G30" s="14" t="s">
        <v>130</v>
      </c>
      <c r="H30" s="7">
        <v>2133</v>
      </c>
      <c r="I30" s="6"/>
      <c r="J30" s="5"/>
    </row>
    <row r="31" spans="2:12" s="1" customFormat="1" x14ac:dyDescent="0.3">
      <c r="B31" s="13"/>
      <c r="C31" s="18"/>
      <c r="D31" s="17" t="s">
        <v>132</v>
      </c>
      <c r="E31" s="16" t="s">
        <v>131</v>
      </c>
      <c r="F31" s="15">
        <v>110910</v>
      </c>
      <c r="G31" s="14" t="s">
        <v>130</v>
      </c>
      <c r="H31" s="7">
        <v>2400</v>
      </c>
      <c r="I31" s="6"/>
      <c r="J31" s="5"/>
    </row>
    <row r="32" spans="2:12" s="1" customFormat="1" x14ac:dyDescent="0.3">
      <c r="B32" s="13"/>
      <c r="C32" s="18"/>
      <c r="D32" s="17" t="s">
        <v>129</v>
      </c>
      <c r="E32" s="16" t="s">
        <v>128</v>
      </c>
      <c r="F32" s="15">
        <v>355600</v>
      </c>
      <c r="G32" s="14" t="s">
        <v>123</v>
      </c>
      <c r="H32" s="7">
        <v>3600</v>
      </c>
      <c r="I32" s="6"/>
      <c r="J32" s="5"/>
    </row>
    <row r="33" spans="2:10" s="1" customFormat="1" x14ac:dyDescent="0.3">
      <c r="B33" s="13"/>
      <c r="C33" s="18"/>
      <c r="D33" s="17" t="s">
        <v>127</v>
      </c>
      <c r="E33" s="16" t="s">
        <v>126</v>
      </c>
      <c r="F33" s="15">
        <v>447120</v>
      </c>
      <c r="G33" s="14" t="s">
        <v>123</v>
      </c>
      <c r="H33" s="7">
        <v>3600</v>
      </c>
      <c r="I33" s="6"/>
      <c r="J33" s="5"/>
    </row>
    <row r="34" spans="2:10" s="1" customFormat="1" x14ac:dyDescent="0.3">
      <c r="B34" s="13"/>
      <c r="C34" s="18"/>
      <c r="D34" s="17" t="s">
        <v>125</v>
      </c>
      <c r="E34" s="16" t="s">
        <v>124</v>
      </c>
      <c r="F34" s="15">
        <v>631320</v>
      </c>
      <c r="G34" s="14" t="s">
        <v>123</v>
      </c>
      <c r="H34" s="7">
        <v>3600</v>
      </c>
      <c r="I34" s="6"/>
      <c r="J34" s="5"/>
    </row>
    <row r="35" spans="2:10" s="1" customFormat="1" x14ac:dyDescent="0.3">
      <c r="B35" s="13"/>
      <c r="C35" s="23" t="s">
        <v>122</v>
      </c>
      <c r="D35" s="22" t="s">
        <v>121</v>
      </c>
      <c r="E35" s="21" t="s">
        <v>120</v>
      </c>
      <c r="F35" s="20">
        <v>35900</v>
      </c>
      <c r="G35" s="19" t="s">
        <v>119</v>
      </c>
      <c r="H35" s="7">
        <v>2133</v>
      </c>
      <c r="I35" s="6"/>
      <c r="J35" s="5"/>
    </row>
    <row r="36" spans="2:10" s="1" customFormat="1" x14ac:dyDescent="0.3">
      <c r="B36" s="13"/>
      <c r="C36" s="18"/>
      <c r="D36" s="17" t="s">
        <v>118</v>
      </c>
      <c r="E36" s="16" t="s">
        <v>117</v>
      </c>
      <c r="F36" s="15">
        <v>70930</v>
      </c>
      <c r="G36" s="14" t="s">
        <v>116</v>
      </c>
      <c r="H36" s="7">
        <v>2133</v>
      </c>
      <c r="I36" s="6"/>
      <c r="J36" s="5"/>
    </row>
    <row r="37" spans="2:10" s="1" customFormat="1" x14ac:dyDescent="0.3">
      <c r="B37" s="13"/>
      <c r="C37" s="18"/>
      <c r="D37" s="17" t="s">
        <v>115</v>
      </c>
      <c r="E37" s="16" t="s">
        <v>114</v>
      </c>
      <c r="F37" s="15">
        <v>71300</v>
      </c>
      <c r="G37" s="14" t="s">
        <v>111</v>
      </c>
      <c r="H37" s="7">
        <v>2400</v>
      </c>
      <c r="I37" s="6"/>
      <c r="J37" s="5"/>
    </row>
    <row r="38" spans="2:10" s="1" customFormat="1" x14ac:dyDescent="0.3">
      <c r="B38" s="13"/>
      <c r="C38" s="18"/>
      <c r="D38" s="17" t="s">
        <v>113</v>
      </c>
      <c r="E38" s="16" t="s">
        <v>112</v>
      </c>
      <c r="F38" s="15">
        <v>142600</v>
      </c>
      <c r="G38" s="14" t="s">
        <v>111</v>
      </c>
      <c r="H38" s="7">
        <v>2400</v>
      </c>
      <c r="I38" s="6"/>
      <c r="J38" s="5"/>
    </row>
    <row r="39" spans="2:10" s="1" customFormat="1" x14ac:dyDescent="0.3">
      <c r="B39" s="13"/>
      <c r="C39" s="18"/>
      <c r="D39" s="17" t="s">
        <v>110</v>
      </c>
      <c r="E39" s="16" t="s">
        <v>109</v>
      </c>
      <c r="F39" s="15">
        <v>280900</v>
      </c>
      <c r="G39" s="14" t="s">
        <v>108</v>
      </c>
      <c r="H39" s="7">
        <v>3200</v>
      </c>
      <c r="I39" s="6"/>
      <c r="J39" s="5"/>
    </row>
    <row r="40" spans="2:10" s="1" customFormat="1" x14ac:dyDescent="0.3">
      <c r="B40" s="13"/>
      <c r="C40" s="12"/>
      <c r="D40" s="11" t="s">
        <v>107</v>
      </c>
      <c r="E40" s="10" t="s">
        <v>106</v>
      </c>
      <c r="F40" s="9">
        <v>550790</v>
      </c>
      <c r="G40" s="8" t="s">
        <v>105</v>
      </c>
      <c r="H40" s="7">
        <v>3600</v>
      </c>
      <c r="I40" s="6"/>
      <c r="J40" s="5"/>
    </row>
    <row r="41" spans="2:10" s="1" customFormat="1" x14ac:dyDescent="0.3">
      <c r="B41" s="13"/>
      <c r="C41" s="18" t="s">
        <v>104</v>
      </c>
      <c r="D41" s="17" t="s">
        <v>103</v>
      </c>
      <c r="E41" s="16" t="s">
        <v>18</v>
      </c>
      <c r="F41" s="15">
        <v>0</v>
      </c>
      <c r="G41" s="14" t="s">
        <v>102</v>
      </c>
      <c r="H41" s="7"/>
      <c r="I41" s="6"/>
      <c r="J41" s="5"/>
    </row>
    <row r="42" spans="2:10" s="1" customFormat="1" x14ac:dyDescent="0.3">
      <c r="B42" s="13"/>
      <c r="C42" s="18"/>
      <c r="D42" s="17" t="s">
        <v>101</v>
      </c>
      <c r="E42" s="16" t="s">
        <v>100</v>
      </c>
      <c r="F42" s="15">
        <v>139130</v>
      </c>
      <c r="G42" s="14" t="s">
        <v>99</v>
      </c>
      <c r="H42" s="7"/>
      <c r="I42" s="6"/>
      <c r="J42" s="5"/>
    </row>
    <row r="43" spans="2:10" s="1" customFormat="1" x14ac:dyDescent="0.3">
      <c r="B43" s="13"/>
      <c r="C43" s="18"/>
      <c r="D43" s="17" t="s">
        <v>98</v>
      </c>
      <c r="E43" s="16" t="s">
        <v>97</v>
      </c>
      <c r="F43" s="15">
        <v>252110</v>
      </c>
      <c r="G43" s="14" t="s">
        <v>96</v>
      </c>
      <c r="H43" s="7"/>
      <c r="I43" s="6"/>
      <c r="J43" s="5"/>
    </row>
    <row r="44" spans="2:10" s="1" customFormat="1" x14ac:dyDescent="0.3">
      <c r="B44" s="13"/>
      <c r="C44" s="18"/>
      <c r="D44" s="17" t="s">
        <v>95</v>
      </c>
      <c r="E44" s="16" t="s">
        <v>94</v>
      </c>
      <c r="F44" s="15">
        <v>368550</v>
      </c>
      <c r="G44" s="14" t="s">
        <v>93</v>
      </c>
      <c r="H44" s="7"/>
      <c r="I44" s="6"/>
      <c r="J44" s="5"/>
    </row>
    <row r="45" spans="2:10" s="1" customFormat="1" x14ac:dyDescent="0.3">
      <c r="B45" s="13"/>
      <c r="C45" s="18"/>
      <c r="D45" s="17" t="s">
        <v>92</v>
      </c>
      <c r="E45" s="16" t="s">
        <v>91</v>
      </c>
      <c r="F45" s="15">
        <v>546000</v>
      </c>
      <c r="G45" s="14" t="s">
        <v>86</v>
      </c>
      <c r="H45" s="7"/>
      <c r="I45" s="6"/>
      <c r="J45" s="5"/>
    </row>
    <row r="46" spans="2:10" s="1" customFormat="1" x14ac:dyDescent="0.3">
      <c r="B46" s="13"/>
      <c r="C46" s="18"/>
      <c r="D46" s="17" t="s">
        <v>90</v>
      </c>
      <c r="E46" s="16" t="s">
        <v>89</v>
      </c>
      <c r="F46" s="15">
        <v>575900</v>
      </c>
      <c r="G46" s="14" t="s">
        <v>86</v>
      </c>
      <c r="H46" s="7"/>
      <c r="I46" s="6"/>
      <c r="J46" s="5"/>
    </row>
    <row r="47" spans="2:10" s="1" customFormat="1" x14ac:dyDescent="0.3">
      <c r="B47" s="13"/>
      <c r="C47" s="18"/>
      <c r="D47" s="17" t="s">
        <v>88</v>
      </c>
      <c r="E47" s="28" t="s">
        <v>87</v>
      </c>
      <c r="F47" s="15">
        <v>698250</v>
      </c>
      <c r="G47" s="14" t="s">
        <v>86</v>
      </c>
      <c r="H47" s="7"/>
      <c r="I47" s="6"/>
      <c r="J47" s="5"/>
    </row>
    <row r="48" spans="2:10" s="1" customFormat="1" x14ac:dyDescent="0.3">
      <c r="B48" s="13"/>
      <c r="C48" s="18"/>
      <c r="D48" s="17" t="s">
        <v>85</v>
      </c>
      <c r="E48" s="16" t="s">
        <v>84</v>
      </c>
      <c r="F48" s="15">
        <v>724500</v>
      </c>
      <c r="G48" s="14" t="s">
        <v>79</v>
      </c>
      <c r="H48" s="7"/>
      <c r="I48" s="6"/>
      <c r="J48" s="5"/>
    </row>
    <row r="49" spans="2:10" s="1" customFormat="1" x14ac:dyDescent="0.3">
      <c r="B49" s="13"/>
      <c r="C49" s="18"/>
      <c r="D49" s="17" t="s">
        <v>83</v>
      </c>
      <c r="E49" s="16" t="s">
        <v>82</v>
      </c>
      <c r="F49" s="15">
        <v>814660</v>
      </c>
      <c r="G49" s="14" t="s">
        <v>79</v>
      </c>
      <c r="H49" s="7"/>
      <c r="I49" s="6"/>
      <c r="J49" s="5"/>
    </row>
    <row r="50" spans="2:10" s="1" customFormat="1" x14ac:dyDescent="0.3">
      <c r="B50" s="13"/>
      <c r="C50" s="18"/>
      <c r="D50" s="17" t="s">
        <v>81</v>
      </c>
      <c r="E50" s="16" t="s">
        <v>80</v>
      </c>
      <c r="F50" s="15">
        <v>911400</v>
      </c>
      <c r="G50" s="14" t="s">
        <v>79</v>
      </c>
      <c r="H50" s="7"/>
      <c r="I50" s="6"/>
      <c r="J50" s="5"/>
    </row>
    <row r="51" spans="2:10" s="1" customFormat="1" x14ac:dyDescent="0.3">
      <c r="B51" s="13"/>
      <c r="C51" s="18"/>
      <c r="D51" s="17" t="s">
        <v>78</v>
      </c>
      <c r="E51" s="16" t="s">
        <v>77</v>
      </c>
      <c r="F51" s="15">
        <v>983250</v>
      </c>
      <c r="G51" s="14" t="s">
        <v>74</v>
      </c>
      <c r="H51" s="7"/>
      <c r="I51" s="6"/>
      <c r="J51" s="5"/>
    </row>
    <row r="52" spans="2:10" s="1" customFormat="1" x14ac:dyDescent="0.3">
      <c r="B52" s="13"/>
      <c r="C52" s="18"/>
      <c r="D52" s="17" t="s">
        <v>76</v>
      </c>
      <c r="E52" s="16" t="s">
        <v>75</v>
      </c>
      <c r="F52" s="15">
        <v>1170000</v>
      </c>
      <c r="G52" s="14" t="s">
        <v>74</v>
      </c>
      <c r="H52" s="7"/>
      <c r="I52" s="6"/>
      <c r="J52" s="5"/>
    </row>
    <row r="53" spans="2:10" s="1" customFormat="1" x14ac:dyDescent="0.3">
      <c r="B53" s="13"/>
      <c r="C53" s="23" t="s">
        <v>73</v>
      </c>
      <c r="D53" s="22" t="s">
        <v>72</v>
      </c>
      <c r="E53" s="21" t="s">
        <v>71</v>
      </c>
      <c r="F53" s="20">
        <v>65100</v>
      </c>
      <c r="G53" s="19"/>
      <c r="H53" s="7"/>
      <c r="I53" s="6"/>
      <c r="J53" s="5"/>
    </row>
    <row r="54" spans="2:10" s="1" customFormat="1" x14ac:dyDescent="0.3">
      <c r="B54" s="13"/>
      <c r="C54" s="18"/>
      <c r="D54" s="17" t="s">
        <v>70</v>
      </c>
      <c r="E54" s="16" t="s">
        <v>69</v>
      </c>
      <c r="F54" s="15">
        <v>120750</v>
      </c>
      <c r="G54" s="14" t="s">
        <v>66</v>
      </c>
      <c r="H54" s="7"/>
      <c r="I54" s="6"/>
      <c r="J54" s="5"/>
    </row>
    <row r="55" spans="2:10" s="1" customFormat="1" x14ac:dyDescent="0.3">
      <c r="B55" s="13"/>
      <c r="C55" s="18"/>
      <c r="D55" s="17" t="s">
        <v>68</v>
      </c>
      <c r="E55" s="16" t="s">
        <v>67</v>
      </c>
      <c r="F55" s="15">
        <v>191100</v>
      </c>
      <c r="G55" s="14" t="s">
        <v>66</v>
      </c>
      <c r="H55" s="7"/>
      <c r="I55" s="6"/>
      <c r="J55" s="5"/>
    </row>
    <row r="56" spans="2:10" s="1" customFormat="1" x14ac:dyDescent="0.3">
      <c r="B56" s="13"/>
      <c r="C56" s="12"/>
      <c r="D56" s="11" t="s">
        <v>65</v>
      </c>
      <c r="E56" s="10" t="s">
        <v>64</v>
      </c>
      <c r="F56" s="9">
        <v>815000</v>
      </c>
      <c r="G56" s="8" t="s">
        <v>63</v>
      </c>
      <c r="H56" s="7"/>
      <c r="I56" s="6"/>
      <c r="J56" s="5"/>
    </row>
    <row r="57" spans="2:10" s="1" customFormat="1" x14ac:dyDescent="0.3">
      <c r="B57" s="13"/>
      <c r="C57" s="22"/>
      <c r="D57" s="22" t="s">
        <v>62</v>
      </c>
      <c r="E57" s="21" t="s">
        <v>18</v>
      </c>
      <c r="F57" s="20">
        <v>0</v>
      </c>
      <c r="G57" s="19"/>
      <c r="H57" s="7"/>
      <c r="I57" s="6"/>
      <c r="J57" s="5"/>
    </row>
    <row r="58" spans="2:10" s="1" customFormat="1" x14ac:dyDescent="0.3">
      <c r="B58" s="13"/>
      <c r="C58" s="16" t="s">
        <v>61</v>
      </c>
      <c r="D58" s="17" t="s">
        <v>60</v>
      </c>
      <c r="E58" s="16" t="s">
        <v>59</v>
      </c>
      <c r="F58" s="15">
        <v>56000</v>
      </c>
      <c r="G58" s="14"/>
      <c r="H58" s="7"/>
      <c r="I58" s="6"/>
      <c r="J58" s="5"/>
    </row>
    <row r="59" spans="2:10" s="1" customFormat="1" x14ac:dyDescent="0.3">
      <c r="B59" s="13"/>
      <c r="C59" s="10"/>
      <c r="D59" s="11" t="s">
        <v>58</v>
      </c>
      <c r="E59" s="10" t="s">
        <v>57</v>
      </c>
      <c r="F59" s="9">
        <v>111640</v>
      </c>
      <c r="G59" s="8"/>
      <c r="H59" s="7"/>
      <c r="I59" s="6"/>
      <c r="J59" s="5"/>
    </row>
    <row r="60" spans="2:10" s="1" customFormat="1" x14ac:dyDescent="0.3">
      <c r="B60" s="13"/>
      <c r="C60" s="25" t="s">
        <v>56</v>
      </c>
      <c r="D60" s="17" t="s">
        <v>55</v>
      </c>
      <c r="E60" s="16" t="s">
        <v>54</v>
      </c>
      <c r="F60" s="15">
        <v>17440</v>
      </c>
      <c r="G60" s="14" t="s">
        <v>53</v>
      </c>
      <c r="H60" s="7"/>
      <c r="I60" s="6"/>
      <c r="J60" s="5"/>
    </row>
    <row r="61" spans="2:10" s="1" customFormat="1" x14ac:dyDescent="0.3">
      <c r="B61" s="13"/>
      <c r="C61" s="24"/>
      <c r="D61" s="17" t="s">
        <v>52</v>
      </c>
      <c r="E61" s="16" t="s">
        <v>51</v>
      </c>
      <c r="F61" s="15">
        <v>129150</v>
      </c>
      <c r="G61" s="14" t="s">
        <v>50</v>
      </c>
      <c r="H61" s="7"/>
      <c r="I61" s="6"/>
      <c r="J61" s="5"/>
    </row>
    <row r="62" spans="2:10" s="1" customFormat="1" x14ac:dyDescent="0.3">
      <c r="B62" s="13"/>
      <c r="C62" s="23" t="s">
        <v>49</v>
      </c>
      <c r="D62" s="22" t="s">
        <v>48</v>
      </c>
      <c r="E62" s="21" t="s">
        <v>47</v>
      </c>
      <c r="F62" s="20">
        <v>11500</v>
      </c>
      <c r="G62" s="19" t="s">
        <v>28</v>
      </c>
      <c r="H62" s="7"/>
      <c r="I62" s="6"/>
      <c r="J62" s="5"/>
    </row>
    <row r="63" spans="2:10" s="1" customFormat="1" x14ac:dyDescent="0.3">
      <c r="B63" s="13"/>
      <c r="C63" s="18"/>
      <c r="D63" s="17" t="s">
        <v>46</v>
      </c>
      <c r="E63" s="16" t="s">
        <v>45</v>
      </c>
      <c r="F63" s="15">
        <v>25600</v>
      </c>
      <c r="G63" s="14" t="s">
        <v>44</v>
      </c>
      <c r="H63" s="7"/>
      <c r="I63" s="6"/>
      <c r="J63" s="5"/>
    </row>
    <row r="64" spans="2:10" s="1" customFormat="1" x14ac:dyDescent="0.3">
      <c r="B64" s="13"/>
      <c r="C64" s="18"/>
      <c r="D64" s="17" t="s">
        <v>43</v>
      </c>
      <c r="E64" s="28" t="s">
        <v>42</v>
      </c>
      <c r="F64" s="15">
        <v>71500</v>
      </c>
      <c r="G64" s="14" t="s">
        <v>35</v>
      </c>
      <c r="H64" s="7"/>
      <c r="I64" s="6"/>
      <c r="J64" s="5"/>
    </row>
    <row r="65" spans="2:10" s="1" customFormat="1" x14ac:dyDescent="0.3">
      <c r="B65" s="13"/>
      <c r="C65" s="18"/>
      <c r="D65" s="17" t="s">
        <v>41</v>
      </c>
      <c r="E65" s="16" t="s">
        <v>40</v>
      </c>
      <c r="F65" s="15">
        <v>87150</v>
      </c>
      <c r="G65" s="14" t="s">
        <v>32</v>
      </c>
      <c r="H65" s="7"/>
      <c r="I65" s="6"/>
      <c r="J65" s="5"/>
    </row>
    <row r="66" spans="2:10" s="1" customFormat="1" x14ac:dyDescent="0.3">
      <c r="B66" s="13"/>
      <c r="C66" s="18"/>
      <c r="D66" s="17" t="s">
        <v>39</v>
      </c>
      <c r="E66" s="16" t="s">
        <v>38</v>
      </c>
      <c r="F66" s="15">
        <v>156270</v>
      </c>
      <c r="G66" s="14" t="s">
        <v>32</v>
      </c>
      <c r="H66" s="7"/>
      <c r="I66" s="6"/>
      <c r="J66" s="5"/>
    </row>
    <row r="67" spans="2:10" s="1" customFormat="1" x14ac:dyDescent="0.3">
      <c r="B67" s="13"/>
      <c r="C67" s="18"/>
      <c r="D67" s="17" t="s">
        <v>37</v>
      </c>
      <c r="E67" s="16" t="s">
        <v>36</v>
      </c>
      <c r="F67" s="15">
        <v>156270</v>
      </c>
      <c r="G67" s="14" t="s">
        <v>35</v>
      </c>
      <c r="H67" s="7"/>
      <c r="I67" s="6"/>
      <c r="J67" s="5"/>
    </row>
    <row r="68" spans="2:10" s="1" customFormat="1" x14ac:dyDescent="0.3">
      <c r="B68" s="13"/>
      <c r="C68" s="12"/>
      <c r="D68" s="11" t="s">
        <v>34</v>
      </c>
      <c r="E68" s="10" t="s">
        <v>33</v>
      </c>
      <c r="F68" s="9">
        <v>206000</v>
      </c>
      <c r="G68" s="8" t="s">
        <v>32</v>
      </c>
      <c r="H68" s="7"/>
      <c r="I68" s="6"/>
      <c r="J68" s="5"/>
    </row>
    <row r="69" spans="2:10" s="1" customFormat="1" x14ac:dyDescent="0.3">
      <c r="B69" s="13"/>
      <c r="C69" s="18" t="s">
        <v>31</v>
      </c>
      <c r="D69" s="17" t="s">
        <v>30</v>
      </c>
      <c r="E69" s="16" t="s">
        <v>29</v>
      </c>
      <c r="F69" s="15">
        <v>27000</v>
      </c>
      <c r="G69" s="14" t="s">
        <v>28</v>
      </c>
      <c r="H69" s="7"/>
      <c r="I69" s="6"/>
      <c r="J69" s="5"/>
    </row>
    <row r="70" spans="2:10" s="1" customFormat="1" x14ac:dyDescent="0.3">
      <c r="B70" s="13"/>
      <c r="C70" s="18"/>
      <c r="D70" s="17" t="s">
        <v>27</v>
      </c>
      <c r="E70" s="16" t="s">
        <v>26</v>
      </c>
      <c r="F70" s="15">
        <v>44000</v>
      </c>
      <c r="G70" s="14"/>
      <c r="H70" s="7"/>
      <c r="I70" s="6"/>
      <c r="J70" s="5"/>
    </row>
    <row r="71" spans="2:10" s="1" customFormat="1" x14ac:dyDescent="0.3">
      <c r="B71" s="13"/>
      <c r="C71" s="18"/>
      <c r="D71" s="17" t="s">
        <v>25</v>
      </c>
      <c r="E71" s="16" t="s">
        <v>24</v>
      </c>
      <c r="F71" s="15">
        <v>102000</v>
      </c>
      <c r="G71" s="14" t="s">
        <v>21</v>
      </c>
      <c r="H71" s="7"/>
      <c r="I71" s="6"/>
      <c r="J71" s="5"/>
    </row>
    <row r="72" spans="2:10" s="1" customFormat="1" x14ac:dyDescent="0.3">
      <c r="B72" s="13"/>
      <c r="C72" s="18"/>
      <c r="D72" s="17" t="s">
        <v>23</v>
      </c>
      <c r="E72" s="16" t="s">
        <v>22</v>
      </c>
      <c r="F72" s="15">
        <v>241000</v>
      </c>
      <c r="G72" s="14" t="s">
        <v>21</v>
      </c>
      <c r="H72" s="7"/>
      <c r="I72" s="6"/>
      <c r="J72" s="5"/>
    </row>
    <row r="73" spans="2:10" s="1" customFormat="1" x14ac:dyDescent="0.3">
      <c r="B73" s="13"/>
      <c r="C73" s="23" t="s">
        <v>20</v>
      </c>
      <c r="D73" s="22" t="s">
        <v>19</v>
      </c>
      <c r="E73" s="30" t="s">
        <v>18</v>
      </c>
      <c r="F73" s="29">
        <v>0</v>
      </c>
      <c r="G73" s="19"/>
      <c r="H73" s="7"/>
      <c r="I73" s="6"/>
      <c r="J73" s="5"/>
    </row>
    <row r="74" spans="2:10" s="1" customFormat="1" x14ac:dyDescent="0.3">
      <c r="B74" s="13"/>
      <c r="C74" s="18"/>
      <c r="D74" s="17" t="s">
        <v>17</v>
      </c>
      <c r="E74" s="28" t="s">
        <v>16</v>
      </c>
      <c r="F74" s="27">
        <v>39900</v>
      </c>
      <c r="G74" s="14"/>
      <c r="H74" s="7"/>
      <c r="I74" s="6"/>
      <c r="J74" s="5"/>
    </row>
    <row r="75" spans="2:10" s="1" customFormat="1" x14ac:dyDescent="0.3">
      <c r="B75" s="13"/>
      <c r="C75" s="12"/>
      <c r="D75" s="11" t="s">
        <v>15</v>
      </c>
      <c r="E75" s="10" t="s">
        <v>14</v>
      </c>
      <c r="F75" s="26">
        <v>31490</v>
      </c>
      <c r="G75" s="8"/>
      <c r="H75" s="7"/>
      <c r="I75" s="6"/>
      <c r="J75" s="5"/>
    </row>
    <row r="76" spans="2:10" s="1" customFormat="1" x14ac:dyDescent="0.3">
      <c r="B76" s="13"/>
      <c r="C76" s="25" t="s">
        <v>13</v>
      </c>
      <c r="D76" s="17" t="s">
        <v>12</v>
      </c>
      <c r="E76" s="16" t="s">
        <v>11</v>
      </c>
      <c r="F76" s="15">
        <v>0</v>
      </c>
      <c r="G76" s="14"/>
      <c r="H76" s="7"/>
      <c r="I76" s="6"/>
      <c r="J76" s="5"/>
    </row>
    <row r="77" spans="2:10" s="1" customFormat="1" x14ac:dyDescent="0.3">
      <c r="B77" s="13"/>
      <c r="C77" s="24"/>
      <c r="D77" s="17" t="s">
        <v>10</v>
      </c>
      <c r="E77" s="16" t="s">
        <v>9</v>
      </c>
      <c r="F77" s="15">
        <v>170850</v>
      </c>
      <c r="G77" s="14"/>
      <c r="H77" s="7"/>
      <c r="I77" s="6"/>
      <c r="J77" s="5"/>
    </row>
    <row r="78" spans="2:10" s="1" customFormat="1" x14ac:dyDescent="0.3">
      <c r="B78" s="13"/>
      <c r="C78" s="23" t="s">
        <v>8</v>
      </c>
      <c r="D78" s="22" t="s">
        <v>7</v>
      </c>
      <c r="E78" s="21" t="s">
        <v>6</v>
      </c>
      <c r="F78" s="20">
        <v>0</v>
      </c>
      <c r="G78" s="19"/>
      <c r="H78" s="7"/>
      <c r="I78" s="6"/>
      <c r="J78" s="5"/>
    </row>
    <row r="79" spans="2:10" s="1" customFormat="1" x14ac:dyDescent="0.3">
      <c r="B79" s="13"/>
      <c r="C79" s="18"/>
      <c r="D79" s="17" t="s">
        <v>5</v>
      </c>
      <c r="E79" s="16" t="s">
        <v>4</v>
      </c>
      <c r="F79" s="15">
        <v>25000</v>
      </c>
      <c r="G79" s="14"/>
      <c r="H79" s="7"/>
      <c r="I79" s="6"/>
      <c r="J79" s="5"/>
    </row>
    <row r="80" spans="2:10" s="1" customFormat="1" x14ac:dyDescent="0.3">
      <c r="B80" s="13"/>
      <c r="C80" s="18"/>
      <c r="D80" s="17" t="s">
        <v>3</v>
      </c>
      <c r="E80" s="16" t="s">
        <v>2</v>
      </c>
      <c r="F80" s="15">
        <v>150000</v>
      </c>
      <c r="G80" s="14"/>
      <c r="H80" s="7"/>
      <c r="I80" s="6"/>
      <c r="J80" s="5"/>
    </row>
    <row r="81" spans="2:10" s="1" customFormat="1" x14ac:dyDescent="0.3">
      <c r="B81" s="13"/>
      <c r="C81" s="12"/>
      <c r="D81" s="11" t="s">
        <v>1</v>
      </c>
      <c r="E81" s="10" t="s">
        <v>0</v>
      </c>
      <c r="F81" s="9">
        <v>300000</v>
      </c>
      <c r="G81" s="8"/>
      <c r="H81" s="7"/>
      <c r="I81" s="6"/>
      <c r="J81" s="5"/>
    </row>
    <row r="82" spans="2:10" s="1" customFormat="1" ht="12.75" thickBot="1" x14ac:dyDescent="0.35">
      <c r="B82" s="4"/>
      <c r="C82" s="3"/>
      <c r="D82" s="3"/>
      <c r="E82" s="3"/>
      <c r="F82" s="3"/>
      <c r="G82" s="3"/>
      <c r="H82" s="3"/>
      <c r="I82" s="3"/>
      <c r="J82" s="2"/>
    </row>
    <row r="83" spans="2:10" s="1" customFormat="1" ht="18" customHeight="1" thickTop="1" x14ac:dyDescent="0.3"/>
    <row r="84" spans="2:10" s="1" customFormat="1" ht="18" customHeight="1" x14ac:dyDescent="0.3"/>
    <row r="85" spans="2:10" s="1" customFormat="1" ht="18" customHeight="1" x14ac:dyDescent="0.3"/>
    <row r="86" spans="2:10" s="1" customFormat="1" ht="18" customHeight="1" x14ac:dyDescent="0.3"/>
    <row r="87" spans="2:10" s="1" customFormat="1" ht="18" customHeight="1" x14ac:dyDescent="0.3"/>
    <row r="88" spans="2:10" s="1" customFormat="1" ht="18" customHeight="1" x14ac:dyDescent="0.3"/>
    <row r="89" spans="2:10" s="1" customFormat="1" ht="18" customHeight="1" x14ac:dyDescent="0.3"/>
    <row r="90" spans="2:10" s="1" customFormat="1" ht="18" customHeight="1" x14ac:dyDescent="0.3"/>
    <row r="91" spans="2:10" s="1" customFormat="1" ht="18" customHeight="1" x14ac:dyDescent="0.3"/>
    <row r="92" spans="2:10" s="1" customFormat="1" ht="18" customHeight="1" x14ac:dyDescent="0.3"/>
    <row r="93" spans="2:10" s="1" customFormat="1" ht="18" customHeight="1" x14ac:dyDescent="0.3"/>
    <row r="94" spans="2:10" s="1" customFormat="1" ht="18" customHeight="1" x14ac:dyDescent="0.3"/>
    <row r="95" spans="2:10" s="1" customFormat="1" ht="18" customHeight="1" x14ac:dyDescent="0.3"/>
    <row r="96" spans="2:10" s="1" customFormat="1" ht="18" customHeight="1" x14ac:dyDescent="0.3"/>
    <row r="97" s="1" customFormat="1" ht="18" customHeight="1" x14ac:dyDescent="0.3"/>
    <row r="98" s="1" customFormat="1" ht="18" customHeight="1" x14ac:dyDescent="0.3"/>
    <row r="99" s="1" customFormat="1" ht="18" customHeight="1" x14ac:dyDescent="0.3"/>
    <row r="100" s="1" customFormat="1" ht="18" customHeight="1" x14ac:dyDescent="0.3"/>
    <row r="101" s="1" customFormat="1" ht="18" customHeight="1" x14ac:dyDescent="0.3"/>
    <row r="102" s="1" customFormat="1" ht="18" customHeight="1" x14ac:dyDescent="0.3"/>
    <row r="103" s="1" customFormat="1" ht="18" customHeight="1" x14ac:dyDescent="0.3"/>
    <row r="104" s="1" customFormat="1" ht="18" customHeight="1" x14ac:dyDescent="0.3"/>
  </sheetData>
  <mergeCells count="11">
    <mergeCell ref="C62:C68"/>
    <mergeCell ref="C69:C72"/>
    <mergeCell ref="C78:C81"/>
    <mergeCell ref="C73:C75"/>
    <mergeCell ref="C76:C77"/>
    <mergeCell ref="C35:C40"/>
    <mergeCell ref="C41:C52"/>
    <mergeCell ref="C18:C26"/>
    <mergeCell ref="C27:C34"/>
    <mergeCell ref="C60:C61"/>
    <mergeCell ref="C53:C56"/>
  </mergeCells>
  <phoneticPr fontId="2" type="noConversion"/>
  <conditionalFormatting sqref="G6">
    <cfRule type="containsText" dxfId="1" priority="2" operator="containsText" text="내리시오">
      <formula>NOT(ISERROR(SEARCH("내리시오",G6)))</formula>
    </cfRule>
  </conditionalFormatting>
  <conditionalFormatting sqref="G15">
    <cfRule type="containsText" dxfId="0" priority="1" operator="containsText" text="안됨">
      <formula>NOT(ISERROR(SEARCH("안됨",G15)))</formula>
    </cfRule>
  </conditionalFormatting>
  <pageMargins left="0.7" right="0.7" top="0.75" bottom="0.75" header="0.3" footer="0.3"/>
  <pageSetup paperSize="9" orientation="portrait" r:id="rId1"/>
  <ignoredErrors>
    <ignoredError sqref="G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김용현</dc:creator>
  <cp:lastModifiedBy>김용현</cp:lastModifiedBy>
  <dcterms:created xsi:type="dcterms:W3CDTF">2017-04-28T05:18:56Z</dcterms:created>
  <dcterms:modified xsi:type="dcterms:W3CDTF">2017-04-28T05:24:52Z</dcterms:modified>
</cp:coreProperties>
</file>